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0AC64B03-A156-4896-93AC-8CED67245084}" xr6:coauthVersionLast="47" xr6:coauthVersionMax="47" xr10:uidLastSave="{00000000-0000-0000-0000-000000000000}"/>
  <bookViews>
    <workbookView xWindow="7860" yWindow="150" windowWidth="18030" windowHeight="15060" xr2:uid="{16E3823E-94AF-46B0-B427-0F7DEFA2128D}"/>
  </bookViews>
  <sheets>
    <sheet name="ALFREDO V BONFIL" sheetId="1" r:id="rId1"/>
  </sheets>
  <externalReferences>
    <externalReference r:id="rId2"/>
  </externalReferences>
  <definedNames>
    <definedName name="_xlnm.Print_Area" localSheetId="0">'ALFREDO V BONFIL'!$A$1:$T$26</definedName>
    <definedName name="_xlnm.Print_Titles" localSheetId="0">'ALFREDO V BONFIL'!$1:$2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M17" i="1" s="1"/>
  <c r="M16" i="1"/>
  <c r="M15" i="1"/>
  <c r="M8" i="1"/>
  <c r="K8" i="1"/>
  <c r="O8" i="1" s="1"/>
  <c r="M7" i="1"/>
  <c r="M9" i="1" s="1"/>
  <c r="K7" i="1"/>
  <c r="N8" i="1" l="1"/>
  <c r="O7" i="1"/>
  <c r="O9" i="1" s="1"/>
  <c r="N9" i="1" s="1"/>
  <c r="L8" i="1"/>
  <c r="K9" i="1"/>
  <c r="L9" i="1" s="1"/>
  <c r="N7" i="1" l="1"/>
  <c r="L7" i="1"/>
</calcChain>
</file>

<file path=xl/sharedStrings.xml><?xml version="1.0" encoding="utf-8"?>
<sst xmlns="http://schemas.openxmlformats.org/spreadsheetml/2006/main" count="80" uniqueCount="41">
  <si>
    <t xml:space="preserve">JUNTA MUNICIPAL DE ALFREDO V. BONFIL </t>
  </si>
  <si>
    <t>JUNTA MUNICIPAL DE ALFREDO V. BONFIL</t>
  </si>
  <si>
    <t>PRINCIPIO DE MAYORÍA RELATIVA</t>
  </si>
  <si>
    <t>INTEGRACIÓN POR GÉNERO</t>
  </si>
  <si>
    <t>HOMBRES</t>
  </si>
  <si>
    <t>MUJERES</t>
  </si>
  <si>
    <t>MOVIMIENTO CIUDADANO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</si>
  <si>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</si>
  <si>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</si>
  <si>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</si>
  <si>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</si>
  <si>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</si>
  <si>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</si>
  <si>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</si>
  <si>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</si>
  <si>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</si>
  <si>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</si>
  <si>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</si>
  <si>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</si>
  <si>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</si>
  <si>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LUIS ARMANDO GARCIA SALAZAR</t>
  </si>
  <si>
    <t>H</t>
  </si>
  <si>
    <t>ROBERTO SORIANO CASTILLO</t>
  </si>
  <si>
    <t xml:space="preserve">REGIDOR/A   </t>
  </si>
  <si>
    <t>BRENDA ARACELY PEREZ GONZALEZ</t>
  </si>
  <si>
    <t>M</t>
  </si>
  <si>
    <t>MONICA ASUNCION CAAMAL CAUICH</t>
  </si>
  <si>
    <t>Nota: Solamente quienes están ejerciendo el cargo</t>
  </si>
  <si>
    <t>JOSE DE LOS ANGELES SALAZAR HUCHIN</t>
  </si>
  <si>
    <t>JOSE MARTIN YEH GOMEZ</t>
  </si>
  <si>
    <t>ROSA MARIA BENAVIDES MARTINEZ</t>
  </si>
  <si>
    <t>ANA ISABEL HERNANDEZ TOLAMATL</t>
  </si>
  <si>
    <t>INTEGRACIÓN POR PARTIDO POLÍTICO</t>
  </si>
  <si>
    <t xml:space="preserve">SÍNDICO/A   </t>
  </si>
  <si>
    <t>FERNANDO MUÑOZ LEDEZMA</t>
  </si>
  <si>
    <t>CARLOS FERNANDO HERNANDEZ MARIN</t>
  </si>
  <si>
    <t>PARTIDO POLÍTICO</t>
  </si>
  <si>
    <t>PRINCIPIO DE REPRESENTACIÓN PROPORCIONAL</t>
  </si>
  <si>
    <t>PRI</t>
  </si>
  <si>
    <t>PARTIDO</t>
  </si>
  <si>
    <t>MARLENE AZUCENA ZAMARRIPA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</si>
</sst>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752-4883-9FEE-172F9D79414B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3-1752-4883-9FEE-172F9D79414B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1752-4883-9FEE-172F9D79414B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7-1752-4883-9FEE-172F9D79414B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1752-4883-9FEE-172F9D79414B}"/>
              </c:ext>
            </c:extLst>
          </c:dPt>
          <c:dLbls>
            <c:dLbl>
              <c:idx val="0"/>
              <c:layout>
                <c:manualLayout>
                  <c:x val="-0.12993162248154366"/>
                  <c:y val="0.1175899919726529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52-4883-9FEE-172F9D79414B}"/>
                </c:ext>
              </c:extLst>
            </c:dLbl>
            <c:dLbl>
              <c:idx val="1"/>
              <c:layout>
                <c:manualLayout>
                  <c:x val="0.13167501223658487"/>
                  <c:y val="-0.4228413200927203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2-4883-9FEE-172F9D79414B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52-4883-9FEE-172F9D79414B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52-4883-9FEE-172F9D79414B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52-4883-9FEE-172F9D7941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'ALFREDO V BONFIL'!$J$15:$J$16</c:f>
              <c:strCache>
                <c:ptCount val="2"/>
                <c:pt idx="0">
                  <c:v>PRI</c:v>
                </c:pt>
                <c:pt idx="1">
                  <c:v>MOVIMIENTO CIUDADANO</c:v>
                </c:pt>
              </c:strCache>
            </c:strRef>
          </c:cat>
          <c:val>
            <c:numRef>
              <c:f>'ALFREDO V BONFIL'!$M$15:$M$16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52-4883-9FEE-172F9D79414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51-404B-BB8E-1DE8E943C397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551-404B-BB8E-1DE8E943C397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1-404B-BB8E-1DE8E943C397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51-404B-BB8E-1DE8E943C3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('ALFREDO V BONFIL'!$L$4,'ALFREDO V BONFIL'!$N$4)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('ALFREDO V BONFIL'!$L$9,'ALFREDO V BONFIL'!$N$9)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51-404B-BB8E-1DE8E943C39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19</xdr:col>
      <xdr:colOff>596957</xdr:colOff>
      <xdr:row>25</xdr:row>
      <xdr:rowOff>136071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D9C46C53-CEE7-4D7C-8A10-A93ECD5BF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97DC9C91-7038-44B1-BD4A-FF661E505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447675</xdr:colOff>
      <xdr:row>3</xdr:row>
      <xdr:rowOff>76200</xdr:rowOff>
    </xdr:from>
    <xdr:to>
      <xdr:col>0</xdr:col>
      <xdr:colOff>896823</xdr:colOff>
      <xdr:row>5</xdr:row>
      <xdr:rowOff>141317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CE4161-FCC0-467F-B7F7-2C85FF2C7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7675" y="1114425"/>
          <a:ext cx="449148" cy="4461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>
        <row r="4">
          <cell r="L4" t="str">
            <v>HOMBRES</v>
          </cell>
          <cell r="N4" t="str">
            <v>MUJERES</v>
          </cell>
        </row>
        <row r="9">
          <cell r="L9">
            <v>0.5</v>
          </cell>
          <cell r="N9">
            <v>0.5</v>
          </cell>
        </row>
        <row r="15">
          <cell r="J15" t="str">
            <v>PRI</v>
          </cell>
          <cell r="M15">
            <v>0.16666666666666666</v>
          </cell>
        </row>
        <row r="16">
          <cell r="J16" t="str">
            <v>MOVIMIENTO CIUDADANO</v>
          </cell>
          <cell r="M16">
            <v>0.83333333333333337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374C-AD48-41D3-A51B-D0B1E41BF0DD}">
  <dimension ref="A1:AM28"/>
  <sheetViews>
    <sheetView tabSelected="1" view="pageBreakPreview" zoomScale="82" zoomScaleNormal="100" zoomScaleSheetLayoutView="82" workbookViewId="0">
      <selection activeCell="J18" sqref="J18"/>
    </sheetView>
  </sheetViews>
  <sheetFormatPr baseColWidth="10" defaultRowHeight="15" x14ac:dyDescent="0.25"/>
  <cols>
    <col min="1" max="1" width="21.28515625" style="11" customWidth="1"/>
    <col min="2" max="2" width="19.7109375" style="9" customWidth="1"/>
    <col min="3" max="3" width="36.5703125" style="9" customWidth="1"/>
    <col min="4" max="4" width="5" style="12" bestFit="1" customWidth="1"/>
    <col min="5" max="5" width="19.71093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8.7109375" style="9" customWidth="1"/>
    <col min="13" max="13" width="13.7109375" style="10" bestFit="1" customWidth="1"/>
    <col min="14" max="14" width="10.85546875" style="9" bestFit="1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1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2</v>
      </c>
      <c r="B3" s="5"/>
      <c r="C3" s="5"/>
      <c r="D3" s="5"/>
      <c r="E3" s="5"/>
      <c r="F3" s="5"/>
      <c r="G3" s="5"/>
      <c r="H3" s="6"/>
      <c r="I3" s="5" t="s">
        <v>3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4</v>
      </c>
      <c r="M4" s="14"/>
      <c r="N4" s="13" t="s">
        <v>5</v>
      </c>
    </row>
    <row r="5" spans="1:39" x14ac:dyDescent="0.25">
      <c r="A5" s="15"/>
      <c r="B5" s="16" t="s">
        <v>6</v>
      </c>
      <c r="C5" s="16"/>
      <c r="D5" s="17"/>
      <c r="E5" s="14"/>
      <c r="F5" s="14"/>
      <c r="G5" s="15"/>
      <c r="H5" s="18"/>
      <c r="J5" s="19" t="s">
        <v>7</v>
      </c>
      <c r="K5" s="20" t="s">
        <v>4</v>
      </c>
      <c r="L5" s="20"/>
      <c r="M5" s="20" t="s">
        <v>5</v>
      </c>
      <c r="N5" s="20"/>
      <c r="O5" s="21" t="s">
        <v>8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9</v>
      </c>
      <c r="L6" s="24" t="s">
        <v>10</v>
      </c>
      <c r="M6" s="24" t="s">
        <v>9</v>
      </c>
      <c r="N6" s="24" t="s">
        <v>10</v>
      </c>
      <c r="O6" s="25"/>
    </row>
    <row r="7" spans="1:39" x14ac:dyDescent="0.25">
      <c r="A7" s="26" t="s">
        <v>11</v>
      </c>
      <c r="B7" s="27" t="s">
        <v>12</v>
      </c>
      <c r="C7" s="28"/>
      <c r="D7" s="29"/>
      <c r="E7" s="27" t="s">
        <v>13</v>
      </c>
      <c r="F7" s="28"/>
      <c r="G7" s="29"/>
      <c r="H7" s="18"/>
      <c r="J7" s="30" t="s">
        <v>14</v>
      </c>
      <c r="K7" s="30">
        <f>COUNTIF(D9:D13,"H")</f>
        <v>3</v>
      </c>
      <c r="L7" s="31">
        <f>K7/$O7</f>
        <v>0.6</v>
      </c>
      <c r="M7" s="30">
        <f>COUNTIF(D9:D13,"M")</f>
        <v>2</v>
      </c>
      <c r="N7" s="31">
        <f>M7/$O7</f>
        <v>0.4</v>
      </c>
      <c r="O7" s="30">
        <f>SUM(K7,M7)</f>
        <v>5</v>
      </c>
    </row>
    <row r="8" spans="1:39" x14ac:dyDescent="0.25">
      <c r="A8" s="32"/>
      <c r="B8" s="33" t="s">
        <v>15</v>
      </c>
      <c r="C8" s="33" t="s">
        <v>16</v>
      </c>
      <c r="D8" s="34" t="s">
        <v>17</v>
      </c>
      <c r="E8" s="33" t="s">
        <v>15</v>
      </c>
      <c r="F8" s="33" t="s">
        <v>16</v>
      </c>
      <c r="G8" s="34" t="s">
        <v>17</v>
      </c>
      <c r="H8" s="18"/>
      <c r="J8" s="30" t="s">
        <v>18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19</v>
      </c>
      <c r="B9" s="35" t="s">
        <v>6</v>
      </c>
      <c r="C9" s="35" t="s">
        <v>20</v>
      </c>
      <c r="D9" s="36" t="s">
        <v>21</v>
      </c>
      <c r="E9" s="35" t="s">
        <v>6</v>
      </c>
      <c r="F9" s="35" t="s">
        <v>22</v>
      </c>
      <c r="G9" s="36" t="s">
        <v>21</v>
      </c>
      <c r="H9" s="18"/>
      <c r="J9" s="37" t="s">
        <v>8</v>
      </c>
      <c r="K9" s="37">
        <f>SUM(K7:K8)</f>
        <v>3</v>
      </c>
      <c r="L9" s="38">
        <f>K9/O9</f>
        <v>0.5</v>
      </c>
      <c r="M9" s="37">
        <f t="shared" ref="M9" si="0">SUM(M7:M8)</f>
        <v>3</v>
      </c>
      <c r="N9" s="38">
        <f>M9/O9</f>
        <v>0.5</v>
      </c>
      <c r="O9" s="37">
        <f>SUM(O7,O8)</f>
        <v>6</v>
      </c>
    </row>
    <row r="10" spans="1:39" x14ac:dyDescent="0.25">
      <c r="A10" s="35" t="s">
        <v>23</v>
      </c>
      <c r="B10" s="35" t="s">
        <v>6</v>
      </c>
      <c r="C10" s="35" t="s">
        <v>24</v>
      </c>
      <c r="D10" s="36" t="s">
        <v>25</v>
      </c>
      <c r="E10" s="35" t="s">
        <v>6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6</v>
      </c>
      <c r="C11" s="35" t="s">
        <v>28</v>
      </c>
      <c r="D11" s="36" t="s">
        <v>21</v>
      </c>
      <c r="E11" s="35" t="s">
        <v>6</v>
      </c>
      <c r="F11" s="35" t="s">
        <v>29</v>
      </c>
      <c r="G11" s="36" t="s">
        <v>21</v>
      </c>
      <c r="H11" s="18"/>
    </row>
    <row r="12" spans="1:39" x14ac:dyDescent="0.25">
      <c r="A12" s="35" t="s">
        <v>23</v>
      </c>
      <c r="B12" s="35" t="s">
        <v>6</v>
      </c>
      <c r="C12" s="35" t="s">
        <v>30</v>
      </c>
      <c r="D12" s="36" t="s">
        <v>25</v>
      </c>
      <c r="E12" s="35" t="s">
        <v>6</v>
      </c>
      <c r="F12" s="35" t="s">
        <v>31</v>
      </c>
      <c r="G12" s="36" t="s">
        <v>25</v>
      </c>
      <c r="H12" s="18"/>
      <c r="I12" s="5" t="s">
        <v>32</v>
      </c>
      <c r="J12" s="5"/>
      <c r="K12" s="5"/>
      <c r="L12" s="5"/>
      <c r="M12" s="5"/>
    </row>
    <row r="13" spans="1:39" x14ac:dyDescent="0.25">
      <c r="A13" s="35" t="s">
        <v>33</v>
      </c>
      <c r="B13" s="35" t="s">
        <v>6</v>
      </c>
      <c r="C13" s="35" t="s">
        <v>34</v>
      </c>
      <c r="D13" s="36" t="s">
        <v>21</v>
      </c>
      <c r="E13" s="35" t="s">
        <v>6</v>
      </c>
      <c r="F13" s="35" t="s">
        <v>35</v>
      </c>
      <c r="G13" s="36" t="s">
        <v>21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36</v>
      </c>
      <c r="K14" s="43"/>
      <c r="L14" s="44" t="s">
        <v>8</v>
      </c>
      <c r="M14" s="45" t="s">
        <v>10</v>
      </c>
    </row>
    <row r="15" spans="1:39" x14ac:dyDescent="0.25">
      <c r="A15" s="5" t="s">
        <v>37</v>
      </c>
      <c r="B15" s="5"/>
      <c r="C15" s="5"/>
      <c r="D15" s="5"/>
      <c r="E15" s="40"/>
      <c r="F15" s="40"/>
      <c r="G15" s="41"/>
      <c r="H15" s="18"/>
      <c r="J15" s="46" t="s">
        <v>38</v>
      </c>
      <c r="K15" s="47"/>
      <c r="L15" s="48">
        <v>1</v>
      </c>
      <c r="M15" s="49">
        <f>L15/$L$17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6</v>
      </c>
      <c r="K16" s="47"/>
      <c r="L16" s="48">
        <v>5</v>
      </c>
      <c r="M16" s="49">
        <f>L16/$L$17</f>
        <v>0.83333333333333337</v>
      </c>
    </row>
    <row r="17" spans="1:13" x14ac:dyDescent="0.25">
      <c r="A17" s="51" t="s">
        <v>11</v>
      </c>
      <c r="B17" s="51" t="s">
        <v>39</v>
      </c>
      <c r="C17" s="33" t="s">
        <v>16</v>
      </c>
      <c r="D17" s="34" t="s">
        <v>17</v>
      </c>
      <c r="E17" s="40"/>
      <c r="F17" s="40"/>
      <c r="G17" s="41"/>
      <c r="H17" s="18"/>
      <c r="J17" s="52" t="s">
        <v>8</v>
      </c>
      <c r="K17" s="53"/>
      <c r="L17" s="54">
        <f>SUM(L12:L16)</f>
        <v>6</v>
      </c>
      <c r="M17" s="55">
        <f>L17/L17</f>
        <v>1</v>
      </c>
    </row>
    <row r="18" spans="1:13" x14ac:dyDescent="0.25">
      <c r="A18" s="56" t="s">
        <v>23</v>
      </c>
      <c r="B18" s="56" t="s">
        <v>38</v>
      </c>
      <c r="C18" s="57" t="s">
        <v>40</v>
      </c>
      <c r="D18" s="30" t="s">
        <v>25</v>
      </c>
      <c r="E18" s="40"/>
      <c r="F18" s="40"/>
      <c r="G18" s="41"/>
      <c r="H18" s="18"/>
      <c r="J18" s="39" t="s">
        <v>27</v>
      </c>
      <c r="K18" s="58"/>
      <c r="L18" s="59"/>
      <c r="M18" s="60"/>
    </row>
    <row r="19" spans="1:13" x14ac:dyDescent="0.25">
      <c r="A19" s="40"/>
      <c r="B19" s="40"/>
      <c r="C19" s="40"/>
      <c r="D19" s="41"/>
      <c r="E19" s="40"/>
      <c r="F19" s="40"/>
      <c r="G19" s="41"/>
      <c r="H19" s="18"/>
    </row>
    <row r="20" spans="1:13" x14ac:dyDescent="0.25">
      <c r="E20" s="50"/>
      <c r="F20" s="50"/>
      <c r="G20" s="50"/>
      <c r="H20" s="6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</sheetData>
  <mergeCells count="15">
    <mergeCell ref="J17:K17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8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ALFREDO V BONFIL</vt:lpstr>
      <vt:lpstr>'ALFREDO V BONFIL'!Área_de_impresión</vt:lpstr>
      <vt:lpstr>'ALFREDO V BONFIL'!Títulos_a_imprimir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dcterms:created xsi:type="dcterms:W3CDTF">2025-02-13T01:07:06Z</dcterms:created>
  <dcterms:modified xsi:type="dcterms:W3CDTF">2025-02-13T01:07:34Z</dcterms:modified>
</cp:coreProperties>
</file>